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23\23007 Helen 2023 Sewer System Rehabilitation\Bid Phase\BP3-Bid Tabulation\"/>
    </mc:Choice>
  </mc:AlternateContent>
  <xr:revisionPtr revIDLastSave="0" documentId="13_ncr:1_{D11C4E02-68CE-40A5-A76E-3249B592FB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" l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L7" i="1"/>
  <c r="N7" i="1"/>
  <c r="L8" i="1"/>
  <c r="N8" i="1"/>
  <c r="L9" i="1"/>
  <c r="N9" i="1"/>
  <c r="L10" i="1"/>
  <c r="N10" i="1"/>
  <c r="L11" i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8" i="1"/>
  <c r="N18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1" i="1"/>
  <c r="N31" i="1"/>
  <c r="L32" i="1"/>
  <c r="N32" i="1"/>
  <c r="L33" i="1"/>
  <c r="N33" i="1"/>
  <c r="L34" i="1"/>
  <c r="N34" i="1"/>
  <c r="L35" i="1"/>
  <c r="N35" i="1"/>
  <c r="L36" i="1"/>
  <c r="N36" i="1"/>
  <c r="L37" i="1"/>
  <c r="N37" i="1"/>
  <c r="L38" i="1"/>
  <c r="N38" i="1"/>
  <c r="L39" i="1"/>
  <c r="N39" i="1"/>
  <c r="L40" i="1"/>
  <c r="N40" i="1"/>
  <c r="L41" i="1"/>
  <c r="N41" i="1"/>
  <c r="L42" i="1"/>
  <c r="N42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7" i="1"/>
  <c r="J8" i="1"/>
  <c r="J7" i="1"/>
  <c r="P42" i="1" l="1"/>
  <c r="J42" i="1"/>
  <c r="H42" i="1"/>
  <c r="F42" i="1" l="1"/>
</calcChain>
</file>

<file path=xl/sharedStrings.xml><?xml version="1.0" encoding="utf-8"?>
<sst xmlns="http://schemas.openxmlformats.org/spreadsheetml/2006/main" count="166" uniqueCount="115">
  <si>
    <t>ITEM</t>
  </si>
  <si>
    <t>Est. No.</t>
  </si>
  <si>
    <t>UNIT</t>
  </si>
  <si>
    <t>TOTAL</t>
  </si>
  <si>
    <t>NO.</t>
  </si>
  <si>
    <t>DESCRIPTION</t>
  </si>
  <si>
    <t>of Units</t>
  </si>
  <si>
    <t>PRICE</t>
  </si>
  <si>
    <t>FOR ITEM</t>
  </si>
  <si>
    <t>*INCORRECT TOTALS ARE IN BOLD AND ITALICS AND CORRECTED</t>
  </si>
  <si>
    <t>I hereby certify this to be a true and accurate tabulation</t>
  </si>
  <si>
    <t>Engineering Management, Inc.</t>
  </si>
  <si>
    <t>TOTAL BASE BID:</t>
  </si>
  <si>
    <t>LF</t>
  </si>
  <si>
    <t>02227.000</t>
  </si>
  <si>
    <t>CY</t>
  </si>
  <si>
    <t>Check Dams (estimated allowance)</t>
  </si>
  <si>
    <t>EA</t>
  </si>
  <si>
    <t>Excelsior Blanket (estimated allowance)</t>
  </si>
  <si>
    <t>SY</t>
  </si>
  <si>
    <t>Rip Rap – Type 3 (estimated allowance)</t>
  </si>
  <si>
    <t>Pavement Cut and Repair (estimated allowance)</t>
  </si>
  <si>
    <t>SF</t>
  </si>
  <si>
    <t>Manholes, 0 to 6 feet deep (estimated allowance)</t>
  </si>
  <si>
    <t>Manholes, Additional Vertical Feet (estimated allowance)</t>
  </si>
  <si>
    <t>VF</t>
  </si>
  <si>
    <t>Manhole Abandonment (estimated allowance)</t>
  </si>
  <si>
    <t>Manhole – Rebuilding existing manhole benching and invert channel</t>
  </si>
  <si>
    <t>Manhole – Replacing Existing Frames and Covers with a new solid frame and cover</t>
  </si>
  <si>
    <t>Manhole – Replacing Existing Frames and Covers with a new watertight gasket/bolt down solid frame and cover</t>
  </si>
  <si>
    <t>Manhole – Raise Existing off-road manhole to minimum 18” above grade</t>
  </si>
  <si>
    <t>Manhole – Raise Existing off-road manhole to grade</t>
  </si>
  <si>
    <t>Manhole – Rebuild existing manhole riser, reset and regrout existing frame and cover</t>
  </si>
  <si>
    <t>Manhole – Grout Riser and Cone Joints Only</t>
  </si>
  <si>
    <t>Manhole – Chimney Seal Only</t>
  </si>
  <si>
    <t>Manhole – Grout Pipe Penetrations Only</t>
  </si>
  <si>
    <t>Full Height Manhole Rehabilitation</t>
  </si>
  <si>
    <t>8-inch Sewer replacement with 8-inch PVC (SDR 35), via trench excavation in existing easement; 0 to 9.9 feet deep (estimated allowance)</t>
  </si>
  <si>
    <t>8-inch Sewer replacement with 8-inch PVC (SDR 35), via trench excavation in existing easement; 10 to 15 feet deep (estimated allowance)</t>
  </si>
  <si>
    <t>8-inch Sewer replacement with 8-inch PVC (SDR 35), via trench excavation in existing easement; Greater than 15 feet deep (estimated allowance)</t>
  </si>
  <si>
    <t>8-inch Services and Reconnections to laterals (estimated allowance)</t>
  </si>
  <si>
    <t>8-inch Sewer Cleaning and Inspection (CCTV)</t>
  </si>
  <si>
    <t>Dye Test (estimated allowance)</t>
  </si>
  <si>
    <t>8-inch Cured-in-Place Pipe (CIPP) Lining (estimated allowance)</t>
  </si>
  <si>
    <t>Internal Lateral Reconnection for CIPP (estimated allowance)</t>
  </si>
  <si>
    <t>Removal of Protruding Services (estimated allowance)</t>
  </si>
  <si>
    <t>CIPP Samples- Lab Test  (estimated allowance)</t>
  </si>
  <si>
    <t>8-inch Sewer Point Repair, 0 to 9.9 feet deep (estimated allowance)</t>
  </si>
  <si>
    <t>8-inch Sewer Point Repair, 10 to 15 feet deep (estimated allowance)</t>
  </si>
  <si>
    <t>8-inch Sewer Point Repair, Greater than 15 feet deep (estimated allowance)</t>
  </si>
  <si>
    <t>02764.106</t>
  </si>
  <si>
    <t>02272.101</t>
  </si>
  <si>
    <t>02575.101</t>
  </si>
  <si>
    <t>02601.101</t>
  </si>
  <si>
    <t>02601.102</t>
  </si>
  <si>
    <t>02601.103</t>
  </si>
  <si>
    <t>02601.104</t>
  </si>
  <si>
    <t>02601.105</t>
  </si>
  <si>
    <t>02601.106</t>
  </si>
  <si>
    <t>02601.107</t>
  </si>
  <si>
    <t>02601.108</t>
  </si>
  <si>
    <t>02601.109</t>
  </si>
  <si>
    <t>02601.110</t>
  </si>
  <si>
    <t>02601.111</t>
  </si>
  <si>
    <t>02601.112</t>
  </si>
  <si>
    <t>02604.101</t>
  </si>
  <si>
    <t>02736.101</t>
  </si>
  <si>
    <t>02736.102</t>
  </si>
  <si>
    <t>02736.103</t>
  </si>
  <si>
    <t>02736.104</t>
  </si>
  <si>
    <t>02760.101</t>
  </si>
  <si>
    <t>02761.101</t>
  </si>
  <si>
    <t>02764.101</t>
  </si>
  <si>
    <t>02764.102</t>
  </si>
  <si>
    <t>02764.103</t>
  </si>
  <si>
    <t>02764.104</t>
  </si>
  <si>
    <t>02764.105</t>
  </si>
  <si>
    <t>02764.107</t>
  </si>
  <si>
    <t>02764.108</t>
  </si>
  <si>
    <t>02931.000</t>
  </si>
  <si>
    <t>CIPP  Lateral/Main Connection Seal (Top Hat) (estimated allowance)</t>
  </si>
  <si>
    <t xml:space="preserve">Permanent Grassing(estimated allowance) </t>
  </si>
  <si>
    <t>Rock Removal (estimated allowance)</t>
  </si>
  <si>
    <t>Silt Fence – Type A (estimated allowance)</t>
  </si>
  <si>
    <t>Silt Fence – Type C (estimated allowance</t>
  </si>
  <si>
    <t>Zack C. Bryan, P.E.</t>
  </si>
  <si>
    <t>of bids received by the City of Helen</t>
  </si>
  <si>
    <t>on January 11, 2024.</t>
  </si>
  <si>
    <t>02227.101</t>
  </si>
  <si>
    <t>02227.102</t>
  </si>
  <si>
    <t>02227.103</t>
  </si>
  <si>
    <t>02227.104</t>
  </si>
  <si>
    <t>Square Deal Ent. Inc.</t>
  </si>
  <si>
    <t>310 Welcome Lane</t>
  </si>
  <si>
    <t>Sautee, GA 30571</t>
  </si>
  <si>
    <t>706-318-9876</t>
  </si>
  <si>
    <t>Townley Constuction Company, Inc.</t>
  </si>
  <si>
    <t>1061 War Hill Park Road</t>
  </si>
  <si>
    <t>Dawsonville, GA 30534</t>
  </si>
  <si>
    <t>706-216-2387</t>
  </si>
  <si>
    <t>Metals &amp; Materials Engineers, LLC.</t>
  </si>
  <si>
    <t>1669 Litton Drive</t>
  </si>
  <si>
    <t>Stone Mountain, GA 30083</t>
  </si>
  <si>
    <t>678-691-3747</t>
  </si>
  <si>
    <t>RDJE INC.</t>
  </si>
  <si>
    <t>679 Hwy 29 South - Suite A</t>
  </si>
  <si>
    <t>Newnan, GA 30263</t>
  </si>
  <si>
    <t>770-251-2667</t>
  </si>
  <si>
    <t>Inliner Solutions, LLC</t>
  </si>
  <si>
    <t>1585 Roadhaven Drive</t>
  </si>
  <si>
    <t>713-575-4144</t>
  </si>
  <si>
    <t>GCU, LLC.</t>
  </si>
  <si>
    <t>5655 Middle Road</t>
  </si>
  <si>
    <t>Theodore, AL 36582</t>
  </si>
  <si>
    <t>251-725-0200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</si>
</sst>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wrapText="1"/>
    </xf>
    <xf numFmtId="0" fontId="3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8" fontId="2" fillId="0" borderId="2" xfId="0" applyNumberFormat="1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8" fontId="2" fillId="0" borderId="2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49" fontId="2" fillId="0" borderId="2" xfId="0" quotePrefix="1" applyNumberFormat="1" applyFont="1" applyBorder="1" applyAlignment="1">
      <alignment horizontal="left" wrapText="1"/>
    </xf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>
      <alignment vertical="center" wrapText="1"/>
    </xf>
    <xf numFmtId="8" fontId="3" fillId="0" borderId="2" xfId="0" applyNumberFormat="1" applyFont="1" applyBorder="1" applyAlignment="1">
      <alignment wrapText="1"/>
    </xf>
    <xf numFmtId="7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8" fontId="4" fillId="0" borderId="2" xfId="0" applyNumberFormat="1" applyFont="1" applyBorder="1" applyAlignment="1">
      <alignment horizontal="right" wrapText="1"/>
    </xf>
    <xf numFmtId="7" fontId="4" fillId="0" borderId="2" xfId="0" applyNumberFormat="1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57</xdr:row>
      <xdr:rowOff>6350</xdr:rowOff>
    </xdr:from>
    <xdr:to>
      <xdr:col>2</xdr:col>
      <xdr:colOff>1270</xdr:colOff>
      <xdr:row>57</xdr:row>
      <xdr:rowOff>6350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136650" y="22917150"/>
          <a:ext cx="47320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28575</xdr:colOff>
      <xdr:row>54</xdr:row>
      <xdr:rowOff>28576</xdr:rowOff>
    </xdr:from>
    <xdr:to>
      <xdr:col>1</xdr:col>
      <xdr:colOff>1647825</xdr:colOff>
      <xdr:row>57</xdr:row>
      <xdr:rowOff>110549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92DBB5-1847-8D9C-0598-86D283A6E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563601"/>
          <a:ext cx="1619250" cy="682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topLeftCell="A38" zoomScaleNormal="100" workbookViewId="0">
      <selection activeCell="E56" sqref="E56"/>
    </sheetView>
  </sheetViews>
  <sheetFormatPr defaultColWidth="8.85546875" defaultRowHeight="15.75" x14ac:dyDescent="0.25"/>
  <cols>
    <col min="1" max="1" width="16.140625" style="28" customWidth="1"/>
    <col min="2" max="2" width="69.42578125" style="19" customWidth="1"/>
    <col min="3" max="3" width="6.140625" style="19" bestFit="1" customWidth="1"/>
    <col min="4" max="4" width="10.7109375" style="19" bestFit="1" customWidth="1"/>
    <col min="5" max="5" width="12" style="19" customWidth="1"/>
    <col min="6" max="6" width="18.5703125" style="19" bestFit="1" customWidth="1"/>
    <col min="7" max="7" width="12.28515625" style="19" customWidth="1"/>
    <col min="8" max="8" width="21.7109375" style="19" customWidth="1"/>
    <col min="9" max="9" width="11.85546875" style="19" bestFit="1" customWidth="1"/>
    <col min="10" max="10" width="17.140625" style="19" customWidth="1"/>
    <col min="11" max="11" width="11.85546875" style="19" bestFit="1" customWidth="1"/>
    <col min="12" max="12" width="16.28515625" style="19" customWidth="1"/>
    <col min="13" max="13" width="11.85546875" style="19" bestFit="1" customWidth="1"/>
    <col min="14" max="14" width="24.140625" style="19" customWidth="1"/>
    <col min="15" max="15" width="11.85546875" style="19" bestFit="1" customWidth="1"/>
    <col min="16" max="16" width="14.85546875" style="19" bestFit="1" customWidth="1"/>
    <col min="17" max="16384" width="8.85546875" style="19"/>
  </cols>
  <sheetData>
    <row r="1" spans="1:16" ht="18.75" customHeight="1" x14ac:dyDescent="0.25">
      <c r="E1" s="43" t="s">
        <v>92</v>
      </c>
      <c r="F1" s="44"/>
      <c r="G1" s="43" t="s">
        <v>96</v>
      </c>
      <c r="H1" s="44"/>
      <c r="I1" s="43" t="s">
        <v>108</v>
      </c>
      <c r="J1" s="44"/>
      <c r="K1" s="43" t="s">
        <v>104</v>
      </c>
      <c r="L1" s="44"/>
      <c r="M1" s="43" t="s">
        <v>100</v>
      </c>
      <c r="N1" s="47"/>
      <c r="O1" s="43" t="s">
        <v>111</v>
      </c>
      <c r="P1" s="47"/>
    </row>
    <row r="2" spans="1:16" ht="15.75" customHeight="1" x14ac:dyDescent="0.25">
      <c r="A2" s="24"/>
      <c r="B2" s="1"/>
      <c r="C2" s="1"/>
      <c r="D2" s="1"/>
      <c r="E2" s="36" t="s">
        <v>93</v>
      </c>
      <c r="F2" s="45"/>
      <c r="G2" s="36" t="s">
        <v>97</v>
      </c>
      <c r="H2" s="45"/>
      <c r="I2" s="36" t="s">
        <v>109</v>
      </c>
      <c r="J2" s="45"/>
      <c r="K2" s="36" t="s">
        <v>105</v>
      </c>
      <c r="L2" s="45"/>
      <c r="M2" s="36" t="s">
        <v>101</v>
      </c>
      <c r="N2" s="37"/>
      <c r="O2" s="36" t="s">
        <v>112</v>
      </c>
      <c r="P2" s="37"/>
    </row>
    <row r="3" spans="1:16" ht="15.75" customHeight="1" x14ac:dyDescent="0.25">
      <c r="A3" s="24"/>
      <c r="B3" s="1"/>
      <c r="C3" s="1"/>
      <c r="D3" s="1"/>
      <c r="E3" s="38" t="s">
        <v>94</v>
      </c>
      <c r="F3" s="46"/>
      <c r="G3" s="38" t="s">
        <v>98</v>
      </c>
      <c r="H3" s="46"/>
      <c r="I3" s="38" t="s">
        <v>102</v>
      </c>
      <c r="J3" s="46"/>
      <c r="K3" s="38" t="s">
        <v>106</v>
      </c>
      <c r="L3" s="46"/>
      <c r="M3" s="38" t="s">
        <v>102</v>
      </c>
      <c r="N3" s="39"/>
      <c r="O3" s="38" t="s">
        <v>113</v>
      </c>
      <c r="P3" s="39"/>
    </row>
    <row r="4" spans="1:16" ht="15.75" customHeight="1" x14ac:dyDescent="0.25">
      <c r="A4" s="24"/>
      <c r="B4" s="1"/>
      <c r="C4" s="1"/>
      <c r="D4" s="1"/>
      <c r="E4" s="40" t="s">
        <v>95</v>
      </c>
      <c r="F4" s="42"/>
      <c r="G4" s="40" t="s">
        <v>99</v>
      </c>
      <c r="H4" s="42"/>
      <c r="I4" s="40" t="s">
        <v>110</v>
      </c>
      <c r="J4" s="42"/>
      <c r="K4" s="40" t="s">
        <v>107</v>
      </c>
      <c r="L4" s="42"/>
      <c r="M4" s="40" t="s">
        <v>103</v>
      </c>
      <c r="N4" s="41"/>
      <c r="O4" s="40" t="s">
        <v>114</v>
      </c>
      <c r="P4" s="41"/>
    </row>
    <row r="5" spans="1:16" x14ac:dyDescent="0.25">
      <c r="A5" s="25" t="s">
        <v>0</v>
      </c>
      <c r="B5" s="3"/>
      <c r="C5" s="3"/>
      <c r="D5" s="4" t="s">
        <v>1</v>
      </c>
      <c r="E5" s="5" t="s">
        <v>2</v>
      </c>
      <c r="F5" s="23" t="s">
        <v>3</v>
      </c>
      <c r="G5" s="5" t="s">
        <v>2</v>
      </c>
      <c r="H5" s="2" t="s">
        <v>3</v>
      </c>
      <c r="I5" s="5" t="s">
        <v>2</v>
      </c>
      <c r="J5" s="23" t="s">
        <v>3</v>
      </c>
      <c r="K5" s="5" t="s">
        <v>2</v>
      </c>
      <c r="L5" s="23" t="s">
        <v>3</v>
      </c>
      <c r="M5" s="5" t="s">
        <v>2</v>
      </c>
      <c r="N5" s="23" t="s">
        <v>3</v>
      </c>
      <c r="O5" s="5" t="s">
        <v>2</v>
      </c>
      <c r="P5" s="23" t="s">
        <v>3</v>
      </c>
    </row>
    <row r="6" spans="1:16" x14ac:dyDescent="0.25">
      <c r="A6" s="26" t="s">
        <v>4</v>
      </c>
      <c r="B6" s="6" t="s">
        <v>5</v>
      </c>
      <c r="C6" s="6" t="s">
        <v>2</v>
      </c>
      <c r="D6" s="7" t="s">
        <v>6</v>
      </c>
      <c r="E6" s="8" t="s">
        <v>7</v>
      </c>
      <c r="F6" s="6" t="s">
        <v>8</v>
      </c>
      <c r="G6" s="8" t="s">
        <v>7</v>
      </c>
      <c r="H6" s="6" t="s">
        <v>8</v>
      </c>
      <c r="I6" s="8" t="s">
        <v>7</v>
      </c>
      <c r="J6" s="6" t="s">
        <v>8</v>
      </c>
      <c r="K6" s="8" t="s">
        <v>7</v>
      </c>
      <c r="L6" s="6" t="s">
        <v>8</v>
      </c>
      <c r="M6" s="8" t="s">
        <v>7</v>
      </c>
      <c r="N6" s="6" t="s">
        <v>8</v>
      </c>
      <c r="O6" s="8" t="s">
        <v>7</v>
      </c>
      <c r="P6" s="6" t="s">
        <v>8</v>
      </c>
    </row>
    <row r="7" spans="1:16" x14ac:dyDescent="0.25">
      <c r="A7" s="27" t="s">
        <v>14</v>
      </c>
      <c r="B7" s="10" t="s">
        <v>82</v>
      </c>
      <c r="C7" s="11" t="s">
        <v>15</v>
      </c>
      <c r="D7" s="12">
        <v>60</v>
      </c>
      <c r="E7" s="13">
        <v>70</v>
      </c>
      <c r="F7" s="16">
        <f>$D7*E7</f>
        <v>4200</v>
      </c>
      <c r="G7" s="9">
        <v>70</v>
      </c>
      <c r="H7" s="16">
        <f>D7*G7</f>
        <v>4200</v>
      </c>
      <c r="I7" s="13">
        <v>70</v>
      </c>
      <c r="J7" s="16">
        <f>$D7*I7</f>
        <v>4200</v>
      </c>
      <c r="K7" s="13">
        <v>70</v>
      </c>
      <c r="L7" s="16">
        <f>$D7*K7</f>
        <v>4200</v>
      </c>
      <c r="M7" s="13">
        <v>70</v>
      </c>
      <c r="N7" s="16">
        <f>$D7*M7</f>
        <v>4200</v>
      </c>
      <c r="O7" s="13">
        <v>70</v>
      </c>
      <c r="P7" s="16">
        <f>$D7*O7</f>
        <v>4200</v>
      </c>
    </row>
    <row r="8" spans="1:16" x14ac:dyDescent="0.25">
      <c r="A8" s="27" t="s">
        <v>88</v>
      </c>
      <c r="B8" s="10" t="s">
        <v>83</v>
      </c>
      <c r="C8" s="11" t="s">
        <v>13</v>
      </c>
      <c r="D8" s="12">
        <v>900</v>
      </c>
      <c r="E8" s="13">
        <v>3.5</v>
      </c>
      <c r="F8" s="16">
        <f t="shared" ref="F8:F41" si="0">$D8*E8</f>
        <v>3150</v>
      </c>
      <c r="G8" s="9">
        <v>3</v>
      </c>
      <c r="H8" s="16">
        <f t="shared" ref="H8:H41" si="1">D8*G8</f>
        <v>2700</v>
      </c>
      <c r="I8" s="13">
        <v>10</v>
      </c>
      <c r="J8" s="16">
        <f t="shared" ref="J8:J41" si="2">$D8*I8</f>
        <v>9000</v>
      </c>
      <c r="K8" s="13">
        <v>4.5</v>
      </c>
      <c r="L8" s="16">
        <f t="shared" ref="L8:L41" si="3">$D8*K8</f>
        <v>4050</v>
      </c>
      <c r="M8" s="13">
        <v>4</v>
      </c>
      <c r="N8" s="16">
        <f t="shared" ref="N8:N41" si="4">$D8*M8</f>
        <v>3600</v>
      </c>
      <c r="O8" s="13">
        <v>10</v>
      </c>
      <c r="P8" s="16">
        <f t="shared" ref="P8:P41" si="5">$D8*O8</f>
        <v>9000</v>
      </c>
    </row>
    <row r="9" spans="1:16" x14ac:dyDescent="0.25">
      <c r="A9" s="27" t="s">
        <v>89</v>
      </c>
      <c r="B9" s="10" t="s">
        <v>84</v>
      </c>
      <c r="C9" s="11" t="s">
        <v>13</v>
      </c>
      <c r="D9" s="12">
        <v>360</v>
      </c>
      <c r="E9" s="13">
        <v>4</v>
      </c>
      <c r="F9" s="16">
        <f t="shared" si="0"/>
        <v>1440</v>
      </c>
      <c r="G9" s="9">
        <v>6</v>
      </c>
      <c r="H9" s="16">
        <f t="shared" si="1"/>
        <v>2160</v>
      </c>
      <c r="I9" s="13">
        <v>13</v>
      </c>
      <c r="J9" s="16">
        <f t="shared" si="2"/>
        <v>4680</v>
      </c>
      <c r="K9" s="13">
        <v>5.5</v>
      </c>
      <c r="L9" s="16">
        <f t="shared" si="3"/>
        <v>1980</v>
      </c>
      <c r="M9" s="13">
        <v>5</v>
      </c>
      <c r="N9" s="16">
        <f t="shared" si="4"/>
        <v>1800</v>
      </c>
      <c r="O9" s="13">
        <v>15</v>
      </c>
      <c r="P9" s="16">
        <f t="shared" si="5"/>
        <v>5400</v>
      </c>
    </row>
    <row r="10" spans="1:16" x14ac:dyDescent="0.25">
      <c r="A10" s="27" t="s">
        <v>90</v>
      </c>
      <c r="B10" s="10" t="s">
        <v>16</v>
      </c>
      <c r="C10" s="11" t="s">
        <v>17</v>
      </c>
      <c r="D10" s="12">
        <v>18</v>
      </c>
      <c r="E10" s="13">
        <v>75</v>
      </c>
      <c r="F10" s="16">
        <f t="shared" si="0"/>
        <v>1350</v>
      </c>
      <c r="G10" s="9">
        <v>225</v>
      </c>
      <c r="H10" s="16">
        <f t="shared" si="1"/>
        <v>4050</v>
      </c>
      <c r="I10" s="13">
        <v>650</v>
      </c>
      <c r="J10" s="16">
        <f t="shared" si="2"/>
        <v>11700</v>
      </c>
      <c r="K10" s="13">
        <v>313</v>
      </c>
      <c r="L10" s="16">
        <f t="shared" si="3"/>
        <v>5634</v>
      </c>
      <c r="M10" s="13">
        <v>500</v>
      </c>
      <c r="N10" s="16">
        <f t="shared" si="4"/>
        <v>9000</v>
      </c>
      <c r="O10" s="13">
        <v>500</v>
      </c>
      <c r="P10" s="16">
        <f t="shared" si="5"/>
        <v>9000</v>
      </c>
    </row>
    <row r="11" spans="1:16" x14ac:dyDescent="0.25">
      <c r="A11" s="27" t="s">
        <v>91</v>
      </c>
      <c r="B11" s="10" t="s">
        <v>18</v>
      </c>
      <c r="C11" s="11" t="s">
        <v>19</v>
      </c>
      <c r="D11" s="12">
        <v>600</v>
      </c>
      <c r="E11" s="13">
        <v>4</v>
      </c>
      <c r="F11" s="16">
        <f t="shared" si="0"/>
        <v>2400</v>
      </c>
      <c r="G11" s="9">
        <v>4.5</v>
      </c>
      <c r="H11" s="16">
        <f t="shared" si="1"/>
        <v>2700</v>
      </c>
      <c r="I11" s="13">
        <v>7</v>
      </c>
      <c r="J11" s="16">
        <f t="shared" si="2"/>
        <v>4200</v>
      </c>
      <c r="K11" s="13">
        <v>4.5999999999999996</v>
      </c>
      <c r="L11" s="16">
        <f t="shared" si="3"/>
        <v>2760</v>
      </c>
      <c r="M11" s="13">
        <v>20</v>
      </c>
      <c r="N11" s="16">
        <f t="shared" si="4"/>
        <v>12000</v>
      </c>
      <c r="O11" s="13">
        <v>4.5</v>
      </c>
      <c r="P11" s="16">
        <f t="shared" si="5"/>
        <v>2700</v>
      </c>
    </row>
    <row r="12" spans="1:16" x14ac:dyDescent="0.25">
      <c r="A12" s="27" t="s">
        <v>51</v>
      </c>
      <c r="B12" s="22" t="s">
        <v>20</v>
      </c>
      <c r="C12" s="11" t="s">
        <v>19</v>
      </c>
      <c r="D12" s="12">
        <v>300</v>
      </c>
      <c r="E12" s="13">
        <v>5</v>
      </c>
      <c r="F12" s="16">
        <f t="shared" si="0"/>
        <v>1500</v>
      </c>
      <c r="G12" s="9">
        <v>40</v>
      </c>
      <c r="H12" s="16">
        <f t="shared" si="1"/>
        <v>12000</v>
      </c>
      <c r="I12" s="13">
        <v>33</v>
      </c>
      <c r="J12" s="16">
        <f t="shared" si="2"/>
        <v>9900</v>
      </c>
      <c r="K12" s="13">
        <v>158</v>
      </c>
      <c r="L12" s="16">
        <f t="shared" si="3"/>
        <v>47400</v>
      </c>
      <c r="M12" s="13">
        <v>175</v>
      </c>
      <c r="N12" s="16">
        <f t="shared" si="4"/>
        <v>52500</v>
      </c>
      <c r="O12" s="13">
        <v>359.5</v>
      </c>
      <c r="P12" s="16">
        <f t="shared" si="5"/>
        <v>107850</v>
      </c>
    </row>
    <row r="13" spans="1:16" x14ac:dyDescent="0.25">
      <c r="A13" s="27" t="s">
        <v>52</v>
      </c>
      <c r="B13" s="10" t="s">
        <v>21</v>
      </c>
      <c r="C13" s="11" t="s">
        <v>22</v>
      </c>
      <c r="D13" s="12">
        <v>1200</v>
      </c>
      <c r="E13" s="13">
        <v>15</v>
      </c>
      <c r="F13" s="16">
        <f t="shared" si="0"/>
        <v>18000</v>
      </c>
      <c r="G13" s="9">
        <v>28</v>
      </c>
      <c r="H13" s="16">
        <f t="shared" si="1"/>
        <v>33600</v>
      </c>
      <c r="I13" s="13">
        <v>36</v>
      </c>
      <c r="J13" s="16">
        <f t="shared" si="2"/>
        <v>43200</v>
      </c>
      <c r="K13" s="13">
        <v>25</v>
      </c>
      <c r="L13" s="16">
        <f t="shared" si="3"/>
        <v>30000</v>
      </c>
      <c r="M13" s="13">
        <v>20</v>
      </c>
      <c r="N13" s="16">
        <f t="shared" si="4"/>
        <v>24000</v>
      </c>
      <c r="O13" s="13">
        <v>59.85</v>
      </c>
      <c r="P13" s="16">
        <f t="shared" si="5"/>
        <v>71820</v>
      </c>
    </row>
    <row r="14" spans="1:16" x14ac:dyDescent="0.25">
      <c r="A14" s="27" t="s">
        <v>53</v>
      </c>
      <c r="B14" s="10" t="s">
        <v>23</v>
      </c>
      <c r="C14" s="11" t="s">
        <v>17</v>
      </c>
      <c r="D14" s="12">
        <v>7</v>
      </c>
      <c r="E14" s="13">
        <v>4100</v>
      </c>
      <c r="F14" s="16">
        <f t="shared" si="0"/>
        <v>28700</v>
      </c>
      <c r="G14" s="9">
        <v>6800</v>
      </c>
      <c r="H14" s="16">
        <f t="shared" si="1"/>
        <v>47600</v>
      </c>
      <c r="I14" s="13">
        <v>8790</v>
      </c>
      <c r="J14" s="16">
        <f t="shared" si="2"/>
        <v>61530</v>
      </c>
      <c r="K14" s="13">
        <v>9202</v>
      </c>
      <c r="L14" s="16">
        <f t="shared" si="3"/>
        <v>64414</v>
      </c>
      <c r="M14" s="13">
        <v>4200</v>
      </c>
      <c r="N14" s="16">
        <f t="shared" si="4"/>
        <v>29400</v>
      </c>
      <c r="O14" s="13">
        <v>17897</v>
      </c>
      <c r="P14" s="16">
        <f t="shared" si="5"/>
        <v>125279</v>
      </c>
    </row>
    <row r="15" spans="1:16" x14ac:dyDescent="0.25">
      <c r="A15" s="27" t="s">
        <v>54</v>
      </c>
      <c r="B15" s="22" t="s">
        <v>24</v>
      </c>
      <c r="C15" s="11" t="s">
        <v>25</v>
      </c>
      <c r="D15" s="11">
        <v>24</v>
      </c>
      <c r="E15" s="16">
        <v>375</v>
      </c>
      <c r="F15" s="16">
        <f t="shared" si="0"/>
        <v>9000</v>
      </c>
      <c r="G15" s="9">
        <v>325</v>
      </c>
      <c r="H15" s="16">
        <f t="shared" si="1"/>
        <v>7800</v>
      </c>
      <c r="I15" s="16">
        <v>420</v>
      </c>
      <c r="J15" s="16">
        <f t="shared" si="2"/>
        <v>10080</v>
      </c>
      <c r="K15" s="16">
        <v>600</v>
      </c>
      <c r="L15" s="16">
        <f t="shared" si="3"/>
        <v>14400</v>
      </c>
      <c r="M15" s="16">
        <v>550</v>
      </c>
      <c r="N15" s="16">
        <f t="shared" si="4"/>
        <v>13200</v>
      </c>
      <c r="O15" s="16">
        <v>2982.85</v>
      </c>
      <c r="P15" s="16">
        <f t="shared" si="5"/>
        <v>71588.399999999994</v>
      </c>
    </row>
    <row r="16" spans="1:16" x14ac:dyDescent="0.25">
      <c r="A16" s="27" t="s">
        <v>55</v>
      </c>
      <c r="B16" s="10" t="s">
        <v>26</v>
      </c>
      <c r="C16" s="11" t="s">
        <v>17</v>
      </c>
      <c r="D16" s="12">
        <v>18</v>
      </c>
      <c r="E16" s="13">
        <v>1400</v>
      </c>
      <c r="F16" s="16">
        <f t="shared" si="0"/>
        <v>25200</v>
      </c>
      <c r="G16" s="9">
        <v>1400</v>
      </c>
      <c r="H16" s="16">
        <f t="shared" si="1"/>
        <v>25200</v>
      </c>
      <c r="I16" s="13">
        <v>1800</v>
      </c>
      <c r="J16" s="16">
        <f t="shared" si="2"/>
        <v>32400</v>
      </c>
      <c r="K16" s="13">
        <v>3695</v>
      </c>
      <c r="L16" s="16">
        <f t="shared" si="3"/>
        <v>66510</v>
      </c>
      <c r="M16" s="13">
        <v>1600</v>
      </c>
      <c r="N16" s="16">
        <f t="shared" si="4"/>
        <v>28800</v>
      </c>
      <c r="O16" s="13">
        <v>6965.7</v>
      </c>
      <c r="P16" s="16">
        <f t="shared" si="5"/>
        <v>125382.59999999999</v>
      </c>
    </row>
    <row r="17" spans="1:16" x14ac:dyDescent="0.25">
      <c r="A17" s="27" t="s">
        <v>56</v>
      </c>
      <c r="B17" s="10" t="s">
        <v>27</v>
      </c>
      <c r="C17" s="11" t="s">
        <v>17</v>
      </c>
      <c r="D17" s="12">
        <v>5</v>
      </c>
      <c r="E17" s="13">
        <v>1600</v>
      </c>
      <c r="F17" s="16">
        <f t="shared" si="0"/>
        <v>8000</v>
      </c>
      <c r="G17" s="9">
        <v>550</v>
      </c>
      <c r="H17" s="16">
        <f t="shared" si="1"/>
        <v>2750</v>
      </c>
      <c r="I17" s="13">
        <v>517</v>
      </c>
      <c r="J17" s="16">
        <f t="shared" si="2"/>
        <v>2585</v>
      </c>
      <c r="K17" s="13">
        <v>720</v>
      </c>
      <c r="L17" s="16">
        <f t="shared" si="3"/>
        <v>3600</v>
      </c>
      <c r="M17" s="13">
        <v>1250</v>
      </c>
      <c r="N17" s="16">
        <f t="shared" si="4"/>
        <v>6250</v>
      </c>
      <c r="O17" s="13">
        <v>1689.7</v>
      </c>
      <c r="P17" s="16">
        <f t="shared" si="5"/>
        <v>8448.5</v>
      </c>
    </row>
    <row r="18" spans="1:16" ht="31.5" x14ac:dyDescent="0.25">
      <c r="A18" s="27" t="s">
        <v>57</v>
      </c>
      <c r="B18" s="10" t="s">
        <v>28</v>
      </c>
      <c r="C18" s="11" t="s">
        <v>17</v>
      </c>
      <c r="D18" s="12">
        <v>5</v>
      </c>
      <c r="E18" s="13">
        <v>1800</v>
      </c>
      <c r="F18" s="16">
        <f t="shared" si="0"/>
        <v>9000</v>
      </c>
      <c r="G18" s="9">
        <v>1350</v>
      </c>
      <c r="H18" s="16">
        <f t="shared" si="1"/>
        <v>6750</v>
      </c>
      <c r="I18" s="13">
        <v>1750</v>
      </c>
      <c r="J18" s="16">
        <f t="shared" si="2"/>
        <v>8750</v>
      </c>
      <c r="K18" s="13">
        <v>1350</v>
      </c>
      <c r="L18" s="16">
        <f t="shared" si="3"/>
        <v>6750</v>
      </c>
      <c r="M18" s="13">
        <v>1250</v>
      </c>
      <c r="N18" s="16">
        <f t="shared" si="4"/>
        <v>6250</v>
      </c>
      <c r="O18" s="13">
        <v>3187.15</v>
      </c>
      <c r="P18" s="16">
        <f t="shared" si="5"/>
        <v>15935.75</v>
      </c>
    </row>
    <row r="19" spans="1:16" ht="31.5" x14ac:dyDescent="0.25">
      <c r="A19" s="27" t="s">
        <v>58</v>
      </c>
      <c r="B19" s="22" t="s">
        <v>29</v>
      </c>
      <c r="C19" s="11" t="s">
        <v>17</v>
      </c>
      <c r="D19" s="12">
        <v>8</v>
      </c>
      <c r="E19" s="13">
        <v>1525</v>
      </c>
      <c r="F19" s="16">
        <f t="shared" si="0"/>
        <v>12200</v>
      </c>
      <c r="G19" s="9">
        <v>1850</v>
      </c>
      <c r="H19" s="16">
        <f t="shared" si="1"/>
        <v>14800</v>
      </c>
      <c r="I19" s="13">
        <v>2390</v>
      </c>
      <c r="J19" s="16">
        <f t="shared" si="2"/>
        <v>19120</v>
      </c>
      <c r="K19" s="13">
        <v>2250</v>
      </c>
      <c r="L19" s="16">
        <f t="shared" si="3"/>
        <v>18000</v>
      </c>
      <c r="M19" s="13">
        <v>1550</v>
      </c>
      <c r="N19" s="16">
        <f t="shared" si="4"/>
        <v>12400</v>
      </c>
      <c r="O19" s="13">
        <v>3987.15</v>
      </c>
      <c r="P19" s="16">
        <f t="shared" si="5"/>
        <v>31897.200000000001</v>
      </c>
    </row>
    <row r="20" spans="1:16" ht="31.5" x14ac:dyDescent="0.25">
      <c r="A20" s="27" t="s">
        <v>59</v>
      </c>
      <c r="B20" s="10" t="s">
        <v>30</v>
      </c>
      <c r="C20" s="11" t="s">
        <v>17</v>
      </c>
      <c r="D20" s="12">
        <v>10</v>
      </c>
      <c r="E20" s="13">
        <v>2500</v>
      </c>
      <c r="F20" s="16">
        <f t="shared" si="0"/>
        <v>25000</v>
      </c>
      <c r="G20" s="9">
        <v>2450</v>
      </c>
      <c r="H20" s="16">
        <f t="shared" si="1"/>
        <v>24500</v>
      </c>
      <c r="I20" s="13">
        <v>3150</v>
      </c>
      <c r="J20" s="16">
        <f t="shared" si="2"/>
        <v>31500</v>
      </c>
      <c r="K20" s="13">
        <v>2180</v>
      </c>
      <c r="L20" s="16">
        <f t="shared" si="3"/>
        <v>21800</v>
      </c>
      <c r="M20" s="13">
        <v>3500</v>
      </c>
      <c r="N20" s="16">
        <f t="shared" si="4"/>
        <v>35000</v>
      </c>
      <c r="O20" s="13">
        <v>5379.4</v>
      </c>
      <c r="P20" s="16">
        <f t="shared" si="5"/>
        <v>53794</v>
      </c>
    </row>
    <row r="21" spans="1:16" x14ac:dyDescent="0.25">
      <c r="A21" s="27" t="s">
        <v>60</v>
      </c>
      <c r="B21" s="10" t="s">
        <v>31</v>
      </c>
      <c r="C21" s="11" t="s">
        <v>17</v>
      </c>
      <c r="D21" s="12">
        <v>8</v>
      </c>
      <c r="E21" s="13">
        <v>2500</v>
      </c>
      <c r="F21" s="16">
        <f t="shared" si="0"/>
        <v>20000</v>
      </c>
      <c r="G21" s="9">
        <v>2450</v>
      </c>
      <c r="H21" s="16">
        <f t="shared" si="1"/>
        <v>19600</v>
      </c>
      <c r="I21" s="13">
        <v>3150</v>
      </c>
      <c r="J21" s="16">
        <f t="shared" si="2"/>
        <v>25200</v>
      </c>
      <c r="K21" s="13">
        <v>1140</v>
      </c>
      <c r="L21" s="16">
        <f t="shared" si="3"/>
        <v>9120</v>
      </c>
      <c r="M21" s="13">
        <v>2800</v>
      </c>
      <c r="N21" s="16">
        <f t="shared" si="4"/>
        <v>22400</v>
      </c>
      <c r="O21" s="13">
        <v>3379.4</v>
      </c>
      <c r="P21" s="16">
        <f t="shared" si="5"/>
        <v>27035.200000000001</v>
      </c>
    </row>
    <row r="22" spans="1:16" ht="31.5" x14ac:dyDescent="0.25">
      <c r="A22" s="27" t="s">
        <v>61</v>
      </c>
      <c r="B22" s="10" t="s">
        <v>32</v>
      </c>
      <c r="C22" s="11" t="s">
        <v>17</v>
      </c>
      <c r="D22" s="12">
        <v>4</v>
      </c>
      <c r="E22" s="13">
        <v>5500</v>
      </c>
      <c r="F22" s="16">
        <f t="shared" si="0"/>
        <v>22000</v>
      </c>
      <c r="G22" s="9">
        <v>2550</v>
      </c>
      <c r="H22" s="16">
        <f t="shared" si="1"/>
        <v>10200</v>
      </c>
      <c r="I22" s="13">
        <v>3300</v>
      </c>
      <c r="J22" s="16">
        <f t="shared" si="2"/>
        <v>13200</v>
      </c>
      <c r="K22" s="13">
        <v>1630</v>
      </c>
      <c r="L22" s="16">
        <f t="shared" si="3"/>
        <v>6520</v>
      </c>
      <c r="M22" s="13">
        <v>3500</v>
      </c>
      <c r="N22" s="16">
        <f t="shared" si="4"/>
        <v>14000</v>
      </c>
      <c r="O22" s="13">
        <v>2699.6</v>
      </c>
      <c r="P22" s="16">
        <f t="shared" si="5"/>
        <v>10798.4</v>
      </c>
    </row>
    <row r="23" spans="1:16" x14ac:dyDescent="0.25">
      <c r="A23" s="27" t="s">
        <v>62</v>
      </c>
      <c r="B23" s="10" t="s">
        <v>33</v>
      </c>
      <c r="C23" s="11" t="s">
        <v>17</v>
      </c>
      <c r="D23" s="12">
        <v>10</v>
      </c>
      <c r="E23" s="13">
        <v>250</v>
      </c>
      <c r="F23" s="16">
        <f t="shared" si="0"/>
        <v>2500</v>
      </c>
      <c r="G23" s="9">
        <v>150</v>
      </c>
      <c r="H23" s="16">
        <f t="shared" si="1"/>
        <v>1500</v>
      </c>
      <c r="I23" s="13">
        <v>100</v>
      </c>
      <c r="J23" s="16">
        <f t="shared" si="2"/>
        <v>1000</v>
      </c>
      <c r="K23" s="13">
        <v>210</v>
      </c>
      <c r="L23" s="16">
        <f t="shared" si="3"/>
        <v>2100</v>
      </c>
      <c r="M23" s="13">
        <v>950</v>
      </c>
      <c r="N23" s="16">
        <f t="shared" si="4"/>
        <v>9500</v>
      </c>
      <c r="O23" s="13">
        <v>1151.2</v>
      </c>
      <c r="P23" s="16">
        <f t="shared" si="5"/>
        <v>11512</v>
      </c>
    </row>
    <row r="24" spans="1:16" x14ac:dyDescent="0.25">
      <c r="A24" s="27" t="s">
        <v>63</v>
      </c>
      <c r="B24" s="10" t="s">
        <v>34</v>
      </c>
      <c r="C24" s="11" t="s">
        <v>17</v>
      </c>
      <c r="D24" s="12">
        <v>6</v>
      </c>
      <c r="E24" s="13">
        <v>580</v>
      </c>
      <c r="F24" s="16">
        <f t="shared" si="0"/>
        <v>3480</v>
      </c>
      <c r="G24" s="9">
        <v>546</v>
      </c>
      <c r="H24" s="16">
        <f t="shared" si="1"/>
        <v>3276</v>
      </c>
      <c r="I24" s="13">
        <v>540</v>
      </c>
      <c r="J24" s="16">
        <f t="shared" si="2"/>
        <v>3240</v>
      </c>
      <c r="K24" s="13">
        <v>504</v>
      </c>
      <c r="L24" s="16">
        <f t="shared" si="3"/>
        <v>3024</v>
      </c>
      <c r="M24" s="13">
        <v>750</v>
      </c>
      <c r="N24" s="16">
        <f t="shared" si="4"/>
        <v>4500</v>
      </c>
      <c r="O24" s="13">
        <v>2018.7</v>
      </c>
      <c r="P24" s="16">
        <f t="shared" si="5"/>
        <v>12112.2</v>
      </c>
    </row>
    <row r="25" spans="1:16" x14ac:dyDescent="0.25">
      <c r="A25" s="27" t="s">
        <v>64</v>
      </c>
      <c r="B25" s="20" t="s">
        <v>35</v>
      </c>
      <c r="C25" s="11" t="s">
        <v>17</v>
      </c>
      <c r="D25" s="12">
        <v>12</v>
      </c>
      <c r="E25" s="13">
        <v>200</v>
      </c>
      <c r="F25" s="16">
        <f t="shared" si="0"/>
        <v>2400</v>
      </c>
      <c r="G25" s="9">
        <v>100</v>
      </c>
      <c r="H25" s="16">
        <f t="shared" si="1"/>
        <v>1200</v>
      </c>
      <c r="I25" s="13">
        <v>65</v>
      </c>
      <c r="J25" s="16">
        <f t="shared" si="2"/>
        <v>780</v>
      </c>
      <c r="K25" s="13">
        <v>390</v>
      </c>
      <c r="L25" s="16">
        <f t="shared" si="3"/>
        <v>4680</v>
      </c>
      <c r="M25" s="13">
        <v>750</v>
      </c>
      <c r="N25" s="16">
        <f t="shared" si="4"/>
        <v>9000</v>
      </c>
      <c r="O25" s="13">
        <v>525.6</v>
      </c>
      <c r="P25" s="16">
        <f t="shared" si="5"/>
        <v>6307.2000000000007</v>
      </c>
    </row>
    <row r="26" spans="1:16" ht="25.5" customHeight="1" x14ac:dyDescent="0.25">
      <c r="A26" s="27" t="s">
        <v>65</v>
      </c>
      <c r="B26" s="10" t="s">
        <v>36</v>
      </c>
      <c r="C26" s="11" t="s">
        <v>25</v>
      </c>
      <c r="D26" s="12">
        <v>295</v>
      </c>
      <c r="E26" s="13">
        <v>404</v>
      </c>
      <c r="F26" s="16">
        <f t="shared" si="0"/>
        <v>119180</v>
      </c>
      <c r="G26" s="9">
        <v>276</v>
      </c>
      <c r="H26" s="16">
        <f t="shared" si="1"/>
        <v>81420</v>
      </c>
      <c r="I26" s="13">
        <v>300</v>
      </c>
      <c r="J26" s="16">
        <f t="shared" si="2"/>
        <v>88500</v>
      </c>
      <c r="K26" s="13">
        <v>305</v>
      </c>
      <c r="L26" s="16">
        <f t="shared" si="3"/>
        <v>89975</v>
      </c>
      <c r="M26" s="13">
        <v>330</v>
      </c>
      <c r="N26" s="16">
        <f t="shared" si="4"/>
        <v>97350</v>
      </c>
      <c r="O26" s="13">
        <v>490.6</v>
      </c>
      <c r="P26" s="16">
        <f t="shared" si="5"/>
        <v>144727</v>
      </c>
    </row>
    <row r="27" spans="1:16" ht="33" customHeight="1" x14ac:dyDescent="0.25">
      <c r="A27" s="27" t="s">
        <v>66</v>
      </c>
      <c r="B27" s="10" t="s">
        <v>37</v>
      </c>
      <c r="C27" s="11" t="s">
        <v>13</v>
      </c>
      <c r="D27" s="12">
        <v>540</v>
      </c>
      <c r="E27" s="13">
        <v>83</v>
      </c>
      <c r="F27" s="16">
        <f t="shared" si="0"/>
        <v>44820</v>
      </c>
      <c r="G27" s="9">
        <v>78</v>
      </c>
      <c r="H27" s="16">
        <f t="shared" si="1"/>
        <v>42120</v>
      </c>
      <c r="I27" s="13">
        <v>102</v>
      </c>
      <c r="J27" s="16">
        <f t="shared" si="2"/>
        <v>55080</v>
      </c>
      <c r="K27" s="13">
        <v>207</v>
      </c>
      <c r="L27" s="16">
        <f t="shared" si="3"/>
        <v>111780</v>
      </c>
      <c r="M27" s="13">
        <v>300</v>
      </c>
      <c r="N27" s="16">
        <f t="shared" si="4"/>
        <v>162000</v>
      </c>
      <c r="O27" s="13">
        <v>310.45</v>
      </c>
      <c r="P27" s="16">
        <f t="shared" si="5"/>
        <v>167643</v>
      </c>
    </row>
    <row r="28" spans="1:16" ht="32.25" customHeight="1" x14ac:dyDescent="0.25">
      <c r="A28" s="27" t="s">
        <v>67</v>
      </c>
      <c r="B28" s="10" t="s">
        <v>38</v>
      </c>
      <c r="C28" s="11" t="s">
        <v>13</v>
      </c>
      <c r="D28" s="12">
        <v>240</v>
      </c>
      <c r="E28" s="13">
        <v>93</v>
      </c>
      <c r="F28" s="16">
        <f t="shared" si="0"/>
        <v>22320</v>
      </c>
      <c r="G28" s="9">
        <v>86</v>
      </c>
      <c r="H28" s="16">
        <f t="shared" si="1"/>
        <v>20640</v>
      </c>
      <c r="I28" s="13">
        <v>112</v>
      </c>
      <c r="J28" s="16">
        <f t="shared" si="2"/>
        <v>26880</v>
      </c>
      <c r="K28" s="13">
        <v>262</v>
      </c>
      <c r="L28" s="16">
        <f t="shared" si="3"/>
        <v>62880</v>
      </c>
      <c r="M28" s="13">
        <v>500</v>
      </c>
      <c r="N28" s="16">
        <f t="shared" si="4"/>
        <v>120000</v>
      </c>
      <c r="O28" s="13">
        <v>433.3</v>
      </c>
      <c r="P28" s="16">
        <f t="shared" si="5"/>
        <v>103992</v>
      </c>
    </row>
    <row r="29" spans="1:16" ht="27.75" customHeight="1" x14ac:dyDescent="0.25">
      <c r="A29" s="27" t="s">
        <v>68</v>
      </c>
      <c r="B29" s="10" t="s">
        <v>39</v>
      </c>
      <c r="C29" s="11" t="s">
        <v>13</v>
      </c>
      <c r="D29" s="12">
        <v>120</v>
      </c>
      <c r="E29" s="13">
        <v>130</v>
      </c>
      <c r="F29" s="16">
        <f t="shared" si="0"/>
        <v>15600</v>
      </c>
      <c r="G29" s="9">
        <v>120</v>
      </c>
      <c r="H29" s="16">
        <f t="shared" si="1"/>
        <v>14400</v>
      </c>
      <c r="I29" s="13">
        <v>155</v>
      </c>
      <c r="J29" s="16">
        <f t="shared" si="2"/>
        <v>18600</v>
      </c>
      <c r="K29" s="13">
        <v>312</v>
      </c>
      <c r="L29" s="16">
        <f t="shared" si="3"/>
        <v>37440</v>
      </c>
      <c r="M29" s="13">
        <v>700</v>
      </c>
      <c r="N29" s="16">
        <f t="shared" si="4"/>
        <v>84000</v>
      </c>
      <c r="O29" s="13">
        <v>624.9</v>
      </c>
      <c r="P29" s="16">
        <f t="shared" si="5"/>
        <v>74988</v>
      </c>
    </row>
    <row r="30" spans="1:16" x14ac:dyDescent="0.25">
      <c r="A30" s="27" t="s">
        <v>69</v>
      </c>
      <c r="B30" s="10" t="s">
        <v>40</v>
      </c>
      <c r="C30" s="11" t="s">
        <v>17</v>
      </c>
      <c r="D30" s="12">
        <v>18</v>
      </c>
      <c r="E30" s="13">
        <v>1000</v>
      </c>
      <c r="F30" s="16">
        <f t="shared" si="0"/>
        <v>18000</v>
      </c>
      <c r="G30" s="9">
        <v>1700</v>
      </c>
      <c r="H30" s="16">
        <f t="shared" si="1"/>
        <v>30600</v>
      </c>
      <c r="I30" s="13">
        <v>2260.5300000000002</v>
      </c>
      <c r="J30" s="34">
        <f t="shared" si="2"/>
        <v>40689.54</v>
      </c>
      <c r="K30" s="13">
        <v>472</v>
      </c>
      <c r="L30" s="16">
        <f t="shared" si="3"/>
        <v>8496</v>
      </c>
      <c r="M30" s="13">
        <v>2500</v>
      </c>
      <c r="N30" s="16">
        <f t="shared" si="4"/>
        <v>45000</v>
      </c>
      <c r="O30" s="13">
        <v>6965.7</v>
      </c>
      <c r="P30" s="16">
        <f t="shared" si="5"/>
        <v>125382.59999999999</v>
      </c>
    </row>
    <row r="31" spans="1:16" x14ac:dyDescent="0.25">
      <c r="A31" s="27" t="s">
        <v>70</v>
      </c>
      <c r="B31" s="22" t="s">
        <v>41</v>
      </c>
      <c r="C31" s="11" t="s">
        <v>13</v>
      </c>
      <c r="D31" s="12">
        <v>15911</v>
      </c>
      <c r="E31" s="16">
        <v>7</v>
      </c>
      <c r="F31" s="16">
        <f t="shared" si="0"/>
        <v>111377</v>
      </c>
      <c r="G31" s="9">
        <v>4.5</v>
      </c>
      <c r="H31" s="16">
        <f t="shared" si="1"/>
        <v>71599.5</v>
      </c>
      <c r="I31" s="16">
        <v>3.5</v>
      </c>
      <c r="J31" s="16">
        <f t="shared" si="2"/>
        <v>55688.5</v>
      </c>
      <c r="K31" s="16">
        <v>15</v>
      </c>
      <c r="L31" s="16">
        <f t="shared" si="3"/>
        <v>238665</v>
      </c>
      <c r="M31" s="16">
        <v>5.5</v>
      </c>
      <c r="N31" s="16">
        <f t="shared" si="4"/>
        <v>87510.5</v>
      </c>
      <c r="O31" s="16">
        <v>12.35</v>
      </c>
      <c r="P31" s="16">
        <f t="shared" si="5"/>
        <v>196500.85</v>
      </c>
    </row>
    <row r="32" spans="1:16" x14ac:dyDescent="0.25">
      <c r="A32" s="27" t="s">
        <v>71</v>
      </c>
      <c r="B32" s="10" t="s">
        <v>42</v>
      </c>
      <c r="C32" s="11" t="s">
        <v>17</v>
      </c>
      <c r="D32" s="12">
        <v>60</v>
      </c>
      <c r="E32" s="13">
        <v>575</v>
      </c>
      <c r="F32" s="16">
        <f t="shared" si="0"/>
        <v>34500</v>
      </c>
      <c r="G32" s="9">
        <v>75</v>
      </c>
      <c r="H32" s="16">
        <f t="shared" si="1"/>
        <v>4500</v>
      </c>
      <c r="I32" s="13">
        <v>375</v>
      </c>
      <c r="J32" s="16">
        <f t="shared" si="2"/>
        <v>22500</v>
      </c>
      <c r="K32" s="13">
        <v>355</v>
      </c>
      <c r="L32" s="16">
        <f t="shared" si="3"/>
        <v>21300</v>
      </c>
      <c r="M32" s="13">
        <v>750</v>
      </c>
      <c r="N32" s="16">
        <f t="shared" si="4"/>
        <v>45000</v>
      </c>
      <c r="O32" s="13">
        <v>283.2</v>
      </c>
      <c r="P32" s="16">
        <f t="shared" si="5"/>
        <v>16992</v>
      </c>
    </row>
    <row r="33" spans="1:16" x14ac:dyDescent="0.25">
      <c r="A33" s="27" t="s">
        <v>72</v>
      </c>
      <c r="B33" s="10" t="s">
        <v>43</v>
      </c>
      <c r="C33" s="11" t="s">
        <v>13</v>
      </c>
      <c r="D33" s="12">
        <v>4500</v>
      </c>
      <c r="E33" s="13">
        <v>65</v>
      </c>
      <c r="F33" s="16">
        <f t="shared" si="0"/>
        <v>292500</v>
      </c>
      <c r="G33" s="9">
        <v>72.5</v>
      </c>
      <c r="H33" s="16">
        <f t="shared" si="1"/>
        <v>326250</v>
      </c>
      <c r="I33" s="13">
        <v>55</v>
      </c>
      <c r="J33" s="16">
        <f t="shared" si="2"/>
        <v>247500</v>
      </c>
      <c r="K33" s="13">
        <v>165</v>
      </c>
      <c r="L33" s="16">
        <f t="shared" si="3"/>
        <v>742500</v>
      </c>
      <c r="M33" s="13">
        <v>105</v>
      </c>
      <c r="N33" s="16">
        <f t="shared" si="4"/>
        <v>472500</v>
      </c>
      <c r="O33" s="13">
        <v>110.9</v>
      </c>
      <c r="P33" s="16">
        <f t="shared" si="5"/>
        <v>499050</v>
      </c>
    </row>
    <row r="34" spans="1:16" x14ac:dyDescent="0.25">
      <c r="A34" s="27" t="s">
        <v>73</v>
      </c>
      <c r="B34" s="22" t="s">
        <v>44</v>
      </c>
      <c r="C34" s="11" t="s">
        <v>17</v>
      </c>
      <c r="D34" s="11">
        <v>45</v>
      </c>
      <c r="E34" s="13">
        <v>400</v>
      </c>
      <c r="F34" s="16">
        <f t="shared" si="0"/>
        <v>18000</v>
      </c>
      <c r="G34" s="9">
        <v>140</v>
      </c>
      <c r="H34" s="16">
        <f t="shared" si="1"/>
        <v>6300</v>
      </c>
      <c r="I34" s="13">
        <v>78</v>
      </c>
      <c r="J34" s="16">
        <f t="shared" si="2"/>
        <v>3510</v>
      </c>
      <c r="K34" s="13">
        <v>213</v>
      </c>
      <c r="L34" s="16">
        <f t="shared" si="3"/>
        <v>9585</v>
      </c>
      <c r="M34" s="13">
        <v>550</v>
      </c>
      <c r="N34" s="16">
        <f t="shared" si="4"/>
        <v>24750</v>
      </c>
      <c r="O34" s="13">
        <v>500</v>
      </c>
      <c r="P34" s="16">
        <f t="shared" si="5"/>
        <v>22500</v>
      </c>
    </row>
    <row r="35" spans="1:16" x14ac:dyDescent="0.25">
      <c r="A35" s="27" t="s">
        <v>74</v>
      </c>
      <c r="B35" s="10" t="s">
        <v>45</v>
      </c>
      <c r="C35" s="11" t="s">
        <v>17</v>
      </c>
      <c r="D35" s="12">
        <v>9</v>
      </c>
      <c r="E35" s="13">
        <v>940</v>
      </c>
      <c r="F35" s="16">
        <f t="shared" si="0"/>
        <v>8460</v>
      </c>
      <c r="G35" s="9">
        <v>525</v>
      </c>
      <c r="H35" s="16">
        <f t="shared" si="1"/>
        <v>4725</v>
      </c>
      <c r="I35" s="13">
        <v>500</v>
      </c>
      <c r="J35" s="16">
        <f t="shared" si="2"/>
        <v>4500</v>
      </c>
      <c r="K35" s="13">
        <v>817</v>
      </c>
      <c r="L35" s="16">
        <f t="shared" si="3"/>
        <v>7353</v>
      </c>
      <c r="M35" s="13">
        <v>550</v>
      </c>
      <c r="N35" s="16">
        <f t="shared" si="4"/>
        <v>4950</v>
      </c>
      <c r="O35" s="13">
        <v>300</v>
      </c>
      <c r="P35" s="16">
        <f t="shared" si="5"/>
        <v>2700</v>
      </c>
    </row>
    <row r="36" spans="1:16" x14ac:dyDescent="0.25">
      <c r="A36" s="27" t="s">
        <v>75</v>
      </c>
      <c r="B36" s="10" t="s">
        <v>46</v>
      </c>
      <c r="C36" s="11" t="s">
        <v>17</v>
      </c>
      <c r="D36" s="12">
        <v>5</v>
      </c>
      <c r="E36" s="13">
        <v>750</v>
      </c>
      <c r="F36" s="16">
        <f t="shared" si="0"/>
        <v>3750</v>
      </c>
      <c r="G36" s="9">
        <v>485</v>
      </c>
      <c r="H36" s="16">
        <f t="shared" si="1"/>
        <v>2425</v>
      </c>
      <c r="I36" s="13">
        <v>380</v>
      </c>
      <c r="J36" s="16">
        <f t="shared" si="2"/>
        <v>1900</v>
      </c>
      <c r="K36" s="13">
        <v>500</v>
      </c>
      <c r="L36" s="16">
        <f t="shared" si="3"/>
        <v>2500</v>
      </c>
      <c r="M36" s="13">
        <v>950</v>
      </c>
      <c r="N36" s="16">
        <f t="shared" si="4"/>
        <v>4750</v>
      </c>
      <c r="O36" s="13">
        <v>3000</v>
      </c>
      <c r="P36" s="16">
        <f t="shared" si="5"/>
        <v>15000</v>
      </c>
    </row>
    <row r="37" spans="1:16" x14ac:dyDescent="0.25">
      <c r="A37" s="27" t="s">
        <v>76</v>
      </c>
      <c r="B37" s="10" t="s">
        <v>47</v>
      </c>
      <c r="C37" s="11" t="s">
        <v>17</v>
      </c>
      <c r="D37" s="12">
        <v>18</v>
      </c>
      <c r="E37" s="13">
        <v>4800</v>
      </c>
      <c r="F37" s="16">
        <f t="shared" si="0"/>
        <v>86400</v>
      </c>
      <c r="G37" s="9">
        <v>4450</v>
      </c>
      <c r="H37" s="16">
        <f t="shared" si="1"/>
        <v>80100</v>
      </c>
      <c r="I37" s="13">
        <v>5250</v>
      </c>
      <c r="J37" s="16">
        <f t="shared" si="2"/>
        <v>94500</v>
      </c>
      <c r="K37" s="13">
        <v>6900</v>
      </c>
      <c r="L37" s="16">
        <f t="shared" si="3"/>
        <v>124200</v>
      </c>
      <c r="M37" s="13">
        <v>15100</v>
      </c>
      <c r="N37" s="16">
        <f t="shared" si="4"/>
        <v>271800</v>
      </c>
      <c r="O37" s="13">
        <v>17845.5</v>
      </c>
      <c r="P37" s="16">
        <f t="shared" si="5"/>
        <v>321219</v>
      </c>
    </row>
    <row r="38" spans="1:16" x14ac:dyDescent="0.25">
      <c r="A38" s="27" t="s">
        <v>50</v>
      </c>
      <c r="B38" s="10" t="s">
        <v>48</v>
      </c>
      <c r="C38" s="11" t="s">
        <v>17</v>
      </c>
      <c r="D38" s="12">
        <v>12</v>
      </c>
      <c r="E38" s="13">
        <v>5250</v>
      </c>
      <c r="F38" s="16">
        <f t="shared" si="0"/>
        <v>63000</v>
      </c>
      <c r="G38" s="9">
        <v>8450</v>
      </c>
      <c r="H38" s="16">
        <f t="shared" si="1"/>
        <v>101400</v>
      </c>
      <c r="I38" s="13">
        <v>9900</v>
      </c>
      <c r="J38" s="16">
        <f t="shared" si="2"/>
        <v>118800</v>
      </c>
      <c r="K38" s="13">
        <v>10000</v>
      </c>
      <c r="L38" s="16">
        <f t="shared" si="3"/>
        <v>120000</v>
      </c>
      <c r="M38" s="13">
        <v>20100</v>
      </c>
      <c r="N38" s="16">
        <f t="shared" si="4"/>
        <v>241200</v>
      </c>
      <c r="O38" s="13">
        <v>23794</v>
      </c>
      <c r="P38" s="16">
        <f t="shared" si="5"/>
        <v>285528</v>
      </c>
    </row>
    <row r="39" spans="1:16" ht="27" customHeight="1" x14ac:dyDescent="0.25">
      <c r="A39" s="27" t="s">
        <v>77</v>
      </c>
      <c r="B39" s="10" t="s">
        <v>49</v>
      </c>
      <c r="C39" s="11" t="s">
        <v>17</v>
      </c>
      <c r="D39" s="12">
        <v>6</v>
      </c>
      <c r="E39" s="13">
        <v>10000</v>
      </c>
      <c r="F39" s="16">
        <f t="shared" si="0"/>
        <v>60000</v>
      </c>
      <c r="G39" s="9">
        <v>21350</v>
      </c>
      <c r="H39" s="16">
        <f t="shared" si="1"/>
        <v>128100</v>
      </c>
      <c r="I39" s="13">
        <v>25000</v>
      </c>
      <c r="J39" s="16">
        <f t="shared" si="2"/>
        <v>150000</v>
      </c>
      <c r="K39" s="13">
        <v>19350</v>
      </c>
      <c r="L39" s="16">
        <f t="shared" si="3"/>
        <v>116100</v>
      </c>
      <c r="M39" s="13">
        <v>25500</v>
      </c>
      <c r="N39" s="16">
        <f t="shared" si="4"/>
        <v>153000</v>
      </c>
      <c r="O39" s="13">
        <v>35691</v>
      </c>
      <c r="P39" s="16">
        <f t="shared" si="5"/>
        <v>214146</v>
      </c>
    </row>
    <row r="40" spans="1:16" x14ac:dyDescent="0.25">
      <c r="A40" s="27" t="s">
        <v>78</v>
      </c>
      <c r="B40" s="10" t="s">
        <v>80</v>
      </c>
      <c r="C40" s="11" t="s">
        <v>17</v>
      </c>
      <c r="D40" s="12">
        <v>10</v>
      </c>
      <c r="E40" s="13">
        <v>7475</v>
      </c>
      <c r="F40" s="16">
        <f t="shared" si="0"/>
        <v>74750</v>
      </c>
      <c r="G40" s="9">
        <v>5500</v>
      </c>
      <c r="H40" s="16">
        <f t="shared" si="1"/>
        <v>55000</v>
      </c>
      <c r="I40" s="13">
        <v>6300</v>
      </c>
      <c r="J40" s="16">
        <f t="shared" si="2"/>
        <v>63000</v>
      </c>
      <c r="K40" s="13">
        <v>4270</v>
      </c>
      <c r="L40" s="16">
        <f t="shared" si="3"/>
        <v>42700</v>
      </c>
      <c r="M40" s="13">
        <v>2100</v>
      </c>
      <c r="N40" s="16">
        <f t="shared" si="4"/>
        <v>21000</v>
      </c>
      <c r="O40" s="13">
        <v>5514</v>
      </c>
      <c r="P40" s="16">
        <f t="shared" si="5"/>
        <v>55140</v>
      </c>
    </row>
    <row r="41" spans="1:16" x14ac:dyDescent="0.25">
      <c r="A41" s="27" t="s">
        <v>79</v>
      </c>
      <c r="B41" s="10" t="s">
        <v>81</v>
      </c>
      <c r="C41" s="11" t="s">
        <v>13</v>
      </c>
      <c r="D41" s="12">
        <v>1000</v>
      </c>
      <c r="E41" s="13">
        <v>7</v>
      </c>
      <c r="F41" s="16">
        <f t="shared" si="0"/>
        <v>7000</v>
      </c>
      <c r="G41" s="9">
        <v>2.75</v>
      </c>
      <c r="H41" s="16">
        <f t="shared" si="1"/>
        <v>2750</v>
      </c>
      <c r="I41" s="13">
        <v>3.82</v>
      </c>
      <c r="J41" s="34">
        <f t="shared" si="2"/>
        <v>3820</v>
      </c>
      <c r="K41" s="13">
        <v>8</v>
      </c>
      <c r="L41" s="16">
        <f t="shared" si="3"/>
        <v>8000</v>
      </c>
      <c r="M41" s="13">
        <v>2</v>
      </c>
      <c r="N41" s="16">
        <f t="shared" si="4"/>
        <v>2000</v>
      </c>
      <c r="O41" s="13">
        <v>43.8</v>
      </c>
      <c r="P41" s="16">
        <f t="shared" si="5"/>
        <v>43800</v>
      </c>
    </row>
    <row r="42" spans="1:16" x14ac:dyDescent="0.25">
      <c r="B42" s="14" t="s">
        <v>12</v>
      </c>
      <c r="C42" s="32"/>
      <c r="D42" s="33"/>
      <c r="E42" s="30"/>
      <c r="F42" s="31">
        <f>SUM(F7:F41)</f>
        <v>1179177</v>
      </c>
      <c r="G42" s="30"/>
      <c r="H42" s="30">
        <f>SUM(H7:H41)</f>
        <v>1198915.5</v>
      </c>
      <c r="I42" s="30"/>
      <c r="J42" s="35">
        <f>SUM(J7:J41)</f>
        <v>1291733.04</v>
      </c>
      <c r="K42" s="30"/>
      <c r="L42" s="31">
        <f>SUM(L7:L41)</f>
        <v>2060416</v>
      </c>
      <c r="M42" s="30"/>
      <c r="N42" s="31">
        <f>SUM(N7:N41)</f>
        <v>2134610.5</v>
      </c>
      <c r="O42" s="30"/>
      <c r="P42" s="31">
        <f>SUM(P7:P41)</f>
        <v>2999368.9</v>
      </c>
    </row>
    <row r="44" spans="1:16" x14ac:dyDescent="0.25">
      <c r="A44" s="24"/>
    </row>
    <row r="45" spans="1:16" x14ac:dyDescent="0.25">
      <c r="B45" s="1"/>
      <c r="C45" s="15"/>
      <c r="D45" s="17"/>
      <c r="E45" s="17"/>
      <c r="F45" s="17"/>
      <c r="G45" s="17"/>
      <c r="H45" s="17"/>
    </row>
    <row r="46" spans="1:16" ht="78.75" x14ac:dyDescent="0.25">
      <c r="A46" s="29" t="s">
        <v>9</v>
      </c>
    </row>
    <row r="49" spans="2:2" x14ac:dyDescent="0.25">
      <c r="B49" s="18" t="s">
        <v>10</v>
      </c>
    </row>
    <row r="50" spans="2:2" x14ac:dyDescent="0.25">
      <c r="B50" s="18" t="s">
        <v>86</v>
      </c>
    </row>
    <row r="51" spans="2:2" x14ac:dyDescent="0.25">
      <c r="B51" s="18" t="s">
        <v>87</v>
      </c>
    </row>
    <row r="52" spans="2:2" ht="35.450000000000003" customHeight="1" x14ac:dyDescent="0.25">
      <c r="B52" s="18"/>
    </row>
    <row r="53" spans="2:2" x14ac:dyDescent="0.25">
      <c r="B53" s="18" t="s">
        <v>85</v>
      </c>
    </row>
    <row r="54" spans="2:2" x14ac:dyDescent="0.25">
      <c r="B54" s="18" t="s">
        <v>11</v>
      </c>
    </row>
    <row r="55" spans="2:2" x14ac:dyDescent="0.25">
      <c r="B55" s="1"/>
    </row>
    <row r="56" spans="2:2" x14ac:dyDescent="0.25">
      <c r="B56"/>
    </row>
    <row r="57" spans="2:2" x14ac:dyDescent="0.25">
      <c r="B57" s="1"/>
    </row>
    <row r="58" spans="2:2" x14ac:dyDescent="0.25">
      <c r="B58" s="21"/>
    </row>
  </sheetData>
  <mergeCells count="24">
    <mergeCell ref="E4:F4"/>
    <mergeCell ref="G4:H4"/>
    <mergeCell ref="E2:F2"/>
    <mergeCell ref="G2:H2"/>
    <mergeCell ref="O1:P1"/>
    <mergeCell ref="O2:P2"/>
    <mergeCell ref="O3:P3"/>
    <mergeCell ref="O4:P4"/>
    <mergeCell ref="E1:F1"/>
    <mergeCell ref="G1:H1"/>
    <mergeCell ref="I1:J1"/>
    <mergeCell ref="I2:J2"/>
    <mergeCell ref="I3:J3"/>
    <mergeCell ref="E3:F3"/>
    <mergeCell ref="G3:H3"/>
    <mergeCell ref="M1:N1"/>
    <mergeCell ref="M2:N2"/>
    <mergeCell ref="M3:N3"/>
    <mergeCell ref="M4:N4"/>
    <mergeCell ref="I4:J4"/>
    <mergeCell ref="K1:L1"/>
    <mergeCell ref="K2:L2"/>
    <mergeCell ref="K3:L3"/>
    <mergeCell ref="K4:L4"/>
  </mergeCells>
  <phoneticPr fontId="1" type="noConversion"/>
  <pageMargins left="0.7" right="0.7" top="0.75" bottom="0.75" header="0.3" footer="0.3"/>
  <pageSetup paperSize="522" scale="56" fitToHeight="0" orientation="landscape" r:id="rId1"/>
  <headerFooter>
    <oddHeader xml:space="preserve">&amp;C&amp;"-,Bold"&amp;14Sanitary Sewer System Rehabilitation- Phase 2 for the City of Helen, Georgia
</oddHeader>
    <oddFooter>&amp;C&amp;Z&amp;F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</dc:creator>
  <cp:lastModifiedBy>Joyce Sapp</cp:lastModifiedBy>
  <cp:lastPrinted>2024-01-12T13:25:26Z</cp:lastPrinted>
  <dcterms:created xsi:type="dcterms:W3CDTF">2018-08-08T19:19:36Z</dcterms:created>
  <dcterms:modified xsi:type="dcterms:W3CDTF">2024-01-12T14:16:58Z</dcterms:modified>
</cp:coreProperties>
</file>